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T:\13 - PIA\13.7 PIA4\Regions\Hauts de France\MINI SITE\"/>
    </mc:Choice>
  </mc:AlternateContent>
  <xr:revisionPtr revIDLastSave="0" documentId="13_ncr:1_{7FFCDEB5-69D9-40B0-B00E-DEF4D4B8B485}" xr6:coauthVersionLast="47" xr6:coauthVersionMax="47" xr10:uidLastSave="{00000000-0000-0000-0000-000000000000}"/>
  <bookViews>
    <workbookView xWindow="-120" yWindow="-120" windowWidth="29040" windowHeight="15840" xr2:uid="{9A7D96A7-FF25-4B93-955F-C7BA831015E9}"/>
  </bookViews>
  <sheets>
    <sheet name="Annexe financière" sheetId="1" r:id="rId1"/>
  </sheets>
  <externalReferences>
    <externalReference r:id="rId2"/>
  </externalReferences>
  <definedNames>
    <definedName name="Accbfrannée1" localSheetId="0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>#REF!</definedName>
    <definedName name="F_Demande" localSheetId="0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>[1]Présentation!#REF!</definedName>
    <definedName name="Formjurentre" localSheetId="0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>[1]Présentation!#REF!</definedName>
    <definedName name="Margeachats0" localSheetId="0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>#REF!</definedName>
    <definedName name="Moyentre">"Case d'option 13"</definedName>
    <definedName name="Naf" localSheetId="0">#REF!</definedName>
    <definedName name="Naf">#REF!</definedName>
    <definedName name="Natact">"Zone de groupe 62"</definedName>
    <definedName name="Natactentre" localSheetId="0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>[1]Présentation!#REF!</definedName>
    <definedName name="Paysprog" localSheetId="0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>[1]Présentation!#REF!</definedName>
    <definedName name="Rueprog" localSheetId="0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>[1]Présentation!#REF!</definedName>
    <definedName name="Totalbesoinannée1" localSheetId="0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>[1]Présentation!#REF!</definedName>
    <definedName name="Z_6243C29C_A8C3_4636_AED6_34920A5E7EBD_.wvu.PrintArea" localSheetId="0" hidden="1">'Annexe financière'!$B$1:$P$44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5" i="1" l="1"/>
  <c r="AL15" i="1"/>
  <c r="AM15" i="1"/>
  <c r="AN15" i="1"/>
  <c r="Y15" i="1"/>
  <c r="Z15" i="1"/>
  <c r="AB15" i="1"/>
  <c r="AA15" i="1" s="1"/>
  <c r="AD15" i="1"/>
  <c r="AC15" i="1" s="1"/>
  <c r="AF15" i="1"/>
  <c r="AE15" i="1" s="1"/>
  <c r="AH15" i="1"/>
  <c r="AG15" i="1" s="1"/>
  <c r="H15" i="1"/>
  <c r="J15" i="1"/>
  <c r="L15" i="1"/>
  <c r="N15" i="1"/>
  <c r="P15" i="1"/>
  <c r="R15" i="1"/>
  <c r="W15" i="1" s="1"/>
  <c r="T15" i="1"/>
  <c r="V15" i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B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AA14" i="1" s="1"/>
  <c r="Z14" i="1"/>
  <c r="Y14" i="1"/>
  <c r="V14" i="1"/>
  <c r="V25" i="1" s="1"/>
  <c r="T14" i="1"/>
  <c r="T25" i="1" s="1"/>
  <c r="R14" i="1"/>
  <c r="P14" i="1"/>
  <c r="N14" i="1"/>
  <c r="L14" i="1"/>
  <c r="L25" i="1" s="1"/>
  <c r="J14" i="1"/>
  <c r="J25" i="1" s="1"/>
  <c r="H14" i="1"/>
  <c r="H25" i="1" s="1"/>
  <c r="AK13" i="1"/>
  <c r="Y13" i="1"/>
  <c r="AH10" i="1"/>
  <c r="AF10" i="1"/>
  <c r="AD10" i="1"/>
  <c r="AB10" i="1"/>
  <c r="AL11" i="1" s="1"/>
  <c r="AI15" i="1" l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H26" i="1"/>
  <c r="T26" i="1"/>
  <c r="T28" i="1" s="1"/>
  <c r="T34" i="1" s="1"/>
  <c r="T38" i="1" s="1"/>
  <c r="V26" i="1"/>
  <c r="V28" i="1" s="1"/>
  <c r="V34" i="1" s="1"/>
  <c r="V38" i="1" s="1"/>
  <c r="J26" i="1"/>
  <c r="J28" i="1" s="1"/>
  <c r="J34" i="1" s="1"/>
  <c r="J38" i="1" s="1"/>
  <c r="L26" i="1"/>
  <c r="L28" i="1" s="1"/>
  <c r="L34" i="1" s="1"/>
  <c r="L38" i="1" s="1"/>
  <c r="I58" i="1"/>
  <c r="R25" i="1"/>
  <c r="I56" i="1"/>
  <c r="N25" i="1"/>
  <c r="P25" i="1"/>
  <c r="AI26" i="1"/>
  <c r="AI14" i="1"/>
  <c r="W14" i="1"/>
  <c r="I59" i="1"/>
  <c r="AB25" i="1"/>
  <c r="I57" i="1"/>
  <c r="I55" i="1"/>
  <c r="I60" i="1"/>
  <c r="AF39" i="1" l="1"/>
  <c r="AH39" i="1"/>
  <c r="AG40" i="1"/>
  <c r="AD39" i="1"/>
  <c r="L39" i="1"/>
  <c r="T39" i="1"/>
  <c r="J39" i="1"/>
  <c r="V39" i="1"/>
  <c r="N26" i="1"/>
  <c r="N28" i="1" s="1"/>
  <c r="N34" i="1" s="1"/>
  <c r="N38" i="1" s="1"/>
  <c r="R26" i="1"/>
  <c r="R28" i="1" s="1"/>
  <c r="R34" i="1" s="1"/>
  <c r="R38" i="1" s="1"/>
  <c r="AB28" i="1"/>
  <c r="AI25" i="1"/>
  <c r="AN14" i="1"/>
  <c r="W25" i="1"/>
  <c r="AN25" i="1" s="1"/>
  <c r="P26" i="1"/>
  <c r="H28" i="1"/>
  <c r="P28" i="1" l="1"/>
  <c r="P34" i="1" s="1"/>
  <c r="P38" i="1" s="1"/>
  <c r="AI28" i="1"/>
  <c r="AB34" i="1"/>
  <c r="R39" i="1"/>
  <c r="H34" i="1"/>
  <c r="N39" i="1"/>
  <c r="W26" i="1"/>
  <c r="AN26" i="1" s="1"/>
  <c r="W28" i="1" l="1"/>
  <c r="AN28" i="1" s="1"/>
  <c r="P39" i="1"/>
  <c r="H38" i="1"/>
  <c r="W34" i="1"/>
  <c r="AN34" i="1" s="1"/>
  <c r="AI34" i="1"/>
  <c r="AB38" i="1"/>
  <c r="AI38" i="1" s="1"/>
  <c r="AB39" i="1" l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<sst xmlns="http://schemas.openxmlformats.org/spreadsheetml/2006/main" count="125" uniqueCount="60">
  <si>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</si>
  <si>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</si>
  <si>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</si>
  <si>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</si>
  <si>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</si>
  <si>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</si>
  <si>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</si>
  <si>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</si>
  <si>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</si>
  <si>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</si>
  <si>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</si>
  <si>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</si>
  <si>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</si>
  <si>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</si>
  <si>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</si>
  <si>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</si>
  <si>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</si>
  <si>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</si>
  <si>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</si>
  <si>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</si>
  <si>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</si>
  <si>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</si>
  <si>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</si>
  <si>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</si>
  <si>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</si>
  <si>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</si>
  <si>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</si>
  <si>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</si>
  <si>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</si>
  <si>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</si>
  <si>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</si>
  <si>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</si>
  <si>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</si>
  <si>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</si>
  <si>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</si>
  <si>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Frais généraux forfaitaires 
(20% des frais de personnel)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</si>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</sst>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2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38" fillId="0" borderId="0" xfId="0" applyFont="1"/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 applyAlignment="1"/>
    <xf numFmtId="0" fontId="9" fillId="7" borderId="0" xfId="1" applyFont="1" applyFill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36" fillId="2" borderId="45" xfId="1" applyFont="1" applyFill="1" applyBorder="1" applyAlignment="1">
      <alignment horizontal="left" wrapText="1"/>
    </xf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27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13"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140074</xdr:rowOff>
    </xdr:from>
    <xdr:to>
      <xdr:col>3</xdr:col>
      <xdr:colOff>171450</xdr:colOff>
      <xdr:row>2</xdr:row>
      <xdr:rowOff>78442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E91AA6E3-23C9-446C-B917-F00878570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671" y="140074"/>
          <a:ext cx="1439955" cy="38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321366</xdr:colOff>
      <xdr:row>0</xdr:row>
      <xdr:rowOff>120138</xdr:rowOff>
    </xdr:from>
    <xdr:to>
      <xdr:col>16</xdr:col>
      <xdr:colOff>590716</xdr:colOff>
      <xdr:row>6</xdr:row>
      <xdr:rowOff>67476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F7FE3BC-0CC6-4417-94F0-C5DB76F9D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475" y="120138"/>
          <a:ext cx="1047915" cy="1098621"/>
        </a:xfrm>
        <a:prstGeom prst="rect">
          <a:avLst/>
        </a:prstGeom>
      </xdr:spPr>
    </xdr:pic>
    <xdr:clientData/>
  </xdr:twoCellAnchor>
  <xdr:twoCellAnchor editAs="oneCell">
    <xdr:from>
      <xdr:col>13</xdr:col>
      <xdr:colOff>430697</xdr:colOff>
      <xdr:row>0</xdr:row>
      <xdr:rowOff>82827</xdr:rowOff>
    </xdr:from>
    <xdr:to>
      <xdr:col>15</xdr:col>
      <xdr:colOff>368990</xdr:colOff>
      <xdr:row>6</xdr:row>
      <xdr:rowOff>15693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7CD508E4-9BEA-4447-B758-39515C2F5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70675" y="82827"/>
          <a:ext cx="1495424" cy="1084149"/>
        </a:xfrm>
        <a:prstGeom prst="rect">
          <a:avLst/>
        </a:prstGeom>
      </xdr:spPr>
    </xdr:pic>
    <xdr:clientData/>
  </xdr:twoCellAnchor>
  <xdr:twoCellAnchor editAs="oneCell">
    <xdr:from>
      <xdr:col>16</xdr:col>
      <xdr:colOff>717354</xdr:colOff>
      <xdr:row>0</xdr:row>
      <xdr:rowOff>85111</xdr:rowOff>
    </xdr:from>
    <xdr:to>
      <xdr:col>18</xdr:col>
      <xdr:colOff>356061</xdr:colOff>
      <xdr:row>6</xdr:row>
      <xdr:rowOff>132647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29EE576A-92D2-49AA-9D02-D2EB19AE0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93028" y="85111"/>
          <a:ext cx="1195837" cy="11988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7" headerRowBorderDxfId="6" tableBorderDxfId="5" totalsRowBorderDxfId="4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3">
      <calculatedColumnFormula>IF(ISNUMBER($H$10),$H$10,"")</calculatedColumnFormula>
    </tableColumn>
    <tableColumn id="3" xr3:uid="{E54B7E18-6D4D-4EAA-834C-A398885A23FF}" name="Date de fin" dataDxfId="2"/>
    <tableColumn id="5" xr3:uid="{A3CA1653-545E-4F9D-AF48-35CF5D7E01CB}" name="Mois de début" dataDxfId="1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0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 codeName="Feuil1">
    <pageSetUpPr fitToPage="1"/>
  </sheetPr>
  <dimension ref="A1:AO60"/>
  <sheetViews>
    <sheetView showGridLines="0" tabSelected="1" zoomScale="115" zoomScaleNormal="115" workbookViewId="0">
      <selection activeCell="P3" sqref="P3"/>
    </sheetView>
  </sheetViews>
  <sheetFormatPr baseColWidth="10" defaultColWidth="3" defaultRowHeight="15" x14ac:dyDescent="0.25"/>
  <cols>
    <col min="1" max="1" width="2" style="170" customWidth="1"/>
    <col min="2" max="2" width="14.5703125" style="1" customWidth="1"/>
    <col min="3" max="3" width="5.5703125" style="1" customWidth="1"/>
    <col min="4" max="4" width="5.42578125" style="1" customWidth="1"/>
    <col min="5" max="5" width="5.5703125" style="1" customWidth="1"/>
    <col min="6" max="23" width="11.7109375" style="1" customWidth="1"/>
    <col min="24" max="24" width="7.7109375" style="1" customWidth="1"/>
    <col min="25" max="25" width="44.42578125" style="1" customWidth="1"/>
    <col min="26" max="26" width="14.5703125" style="1" customWidth="1"/>
    <col min="27" max="30" width="11.7109375" style="1" customWidth="1"/>
    <col min="31" max="35" width="12.5703125" style="1" customWidth="1"/>
    <col min="36" max="36" width="9.42578125" style="1" customWidth="1"/>
    <col min="37" max="37" width="44.42578125" style="1" customWidth="1"/>
    <col min="38" max="38" width="12.42578125" style="1" customWidth="1"/>
    <col min="39" max="39" width="11.7109375" style="1" customWidth="1"/>
    <col min="40" max="40" width="19.7109375" style="1" customWidth="1"/>
    <col min="41" max="46" width="18.7109375" style="1" customWidth="1"/>
    <col min="47" max="16384" width="3" style="1"/>
  </cols>
  <sheetData>
    <row r="1" spans="1:4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3">
      <c r="A2" s="1"/>
      <c r="B2" s="2"/>
      <c r="C2" s="2"/>
      <c r="D2" s="2"/>
      <c r="E2" s="173" t="s">
        <v>0</v>
      </c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1"/>
      <c r="Q2" s="171"/>
      <c r="R2" s="2"/>
      <c r="S2" s="2"/>
      <c r="T2" s="2"/>
      <c r="U2" s="2"/>
    </row>
    <row r="3" spans="1:41" ht="21" customHeight="1" x14ac:dyDescent="0.2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175"/>
      <c r="D4" s="176"/>
      <c r="E4" s="176"/>
      <c r="F4" s="17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178"/>
      <c r="D6" s="179"/>
      <c r="E6" s="179"/>
      <c r="F6" s="180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2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.75" thickBot="1" x14ac:dyDescent="0.25">
      <c r="B8" s="10"/>
      <c r="C8" s="10"/>
      <c r="D8" s="10"/>
      <c r="E8" s="10"/>
      <c r="F8" s="13"/>
      <c r="G8" s="181" t="s">
        <v>3</v>
      </c>
      <c r="H8" s="182"/>
      <c r="I8" s="182"/>
      <c r="J8" s="182"/>
      <c r="K8" s="182"/>
      <c r="L8" s="182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183" t="s">
        <v>3</v>
      </c>
      <c r="AB8" s="183"/>
      <c r="AC8" s="183"/>
      <c r="AD8" s="183"/>
      <c r="AE8" s="183"/>
      <c r="AF8" s="183"/>
      <c r="AG8" s="183"/>
      <c r="AH8" s="183"/>
      <c r="AI8" s="183"/>
      <c r="AJ8" s="10"/>
      <c r="AK8" s="10"/>
      <c r="AL8" s="13"/>
      <c r="AM8" s="172"/>
      <c r="AN8" s="172"/>
    </row>
    <row r="9" spans="1:41" s="5" customFormat="1" ht="15" customHeight="1" x14ac:dyDescent="0.25">
      <c r="B9" s="184" t="s">
        <v>4</v>
      </c>
      <c r="C9" s="187"/>
      <c r="D9" s="187"/>
      <c r="E9" s="188"/>
      <c r="F9" s="193" t="s">
        <v>5</v>
      </c>
      <c r="G9" s="196" t="s">
        <v>6</v>
      </c>
      <c r="H9" s="197"/>
      <c r="I9" s="198" t="s">
        <v>7</v>
      </c>
      <c r="J9" s="196"/>
      <c r="K9" s="198" t="s">
        <v>8</v>
      </c>
      <c r="L9" s="196"/>
      <c r="M9" s="198" t="s">
        <v>9</v>
      </c>
      <c r="N9" s="196"/>
      <c r="O9" s="198" t="s">
        <v>10</v>
      </c>
      <c r="P9" s="196"/>
      <c r="Q9" s="198" t="s">
        <v>11</v>
      </c>
      <c r="R9" s="196"/>
      <c r="S9" s="198" t="s">
        <v>12</v>
      </c>
      <c r="T9" s="196"/>
      <c r="U9" s="198" t="s">
        <v>13</v>
      </c>
      <c r="V9" s="196"/>
      <c r="W9" s="212" t="s">
        <v>14</v>
      </c>
      <c r="X9" s="14"/>
      <c r="Y9" s="184" t="s">
        <v>4</v>
      </c>
      <c r="Z9" s="209" t="s">
        <v>15</v>
      </c>
      <c r="AA9" s="196" t="s">
        <v>16</v>
      </c>
      <c r="AB9" s="197"/>
      <c r="AC9" s="198" t="s">
        <v>17</v>
      </c>
      <c r="AD9" s="196"/>
      <c r="AE9" s="198" t="s">
        <v>18</v>
      </c>
      <c r="AF9" s="196"/>
      <c r="AG9" s="198" t="s">
        <v>19</v>
      </c>
      <c r="AH9" s="196"/>
      <c r="AI9" s="212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185"/>
      <c r="C10" s="189"/>
      <c r="D10" s="189"/>
      <c r="E10" s="190"/>
      <c r="F10" s="194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13"/>
      <c r="X10" s="21"/>
      <c r="Y10" s="185"/>
      <c r="Z10" s="210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13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185"/>
      <c r="C11" s="189"/>
      <c r="D11" s="189"/>
      <c r="E11" s="190"/>
      <c r="F11" s="194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13"/>
      <c r="X11" s="21"/>
      <c r="Y11" s="185"/>
      <c r="Z11" s="210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13"/>
      <c r="AJ11" s="21"/>
      <c r="AK11" s="15"/>
      <c r="AL11" s="199" t="str">
        <f>"Période du " &amp; TEXT(AB10,"jj/mm/aaaa") &amp; " au " &amp; TEXT(MAX(AB11,AD11,AF11,AH11),"jj/mm/aaaa")</f>
        <v>Période du 00/01/1900 au 00/01/1900</v>
      </c>
      <c r="AM11" s="199"/>
      <c r="AN11" s="199"/>
    </row>
    <row r="12" spans="1:41" s="5" customFormat="1" ht="27" customHeight="1" thickBot="1" x14ac:dyDescent="0.35">
      <c r="B12" s="186"/>
      <c r="C12" s="191"/>
      <c r="D12" s="191"/>
      <c r="E12" s="192"/>
      <c r="F12" s="195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14"/>
      <c r="X12" s="21"/>
      <c r="Y12" s="186"/>
      <c r="Z12" s="211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14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200" t="s">
        <v>33</v>
      </c>
      <c r="C13" s="201"/>
      <c r="D13" s="201"/>
      <c r="E13" s="202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03"/>
      <c r="C14" s="204"/>
      <c r="D14" s="204"/>
      <c r="E14" s="205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203"/>
      <c r="C15" s="204"/>
      <c r="D15" s="204"/>
      <c r="E15" s="205"/>
      <c r="F15" s="45"/>
      <c r="G15" s="46"/>
      <c r="H15" s="47">
        <f t="shared" ref="H15" si="12">ROUND($F15*G15,0)</f>
        <v>0</v>
      </c>
      <c r="I15" s="46"/>
      <c r="J15" s="47">
        <f t="shared" ref="J15" si="13">ROUND($F15*I15,0)</f>
        <v>0</v>
      </c>
      <c r="K15" s="46"/>
      <c r="L15" s="47">
        <f t="shared" ref="L15" si="14">ROUND($F15*K15,0)</f>
        <v>0</v>
      </c>
      <c r="M15" s="46"/>
      <c r="N15" s="47">
        <f t="shared" ref="N15" si="15">ROUND($F15*M15,0)</f>
        <v>0</v>
      </c>
      <c r="O15" s="46"/>
      <c r="P15" s="47">
        <f t="shared" ref="P15" si="16">ROUND($F15*O15,0)</f>
        <v>0</v>
      </c>
      <c r="Q15" s="46"/>
      <c r="R15" s="47">
        <f t="shared" ref="R15" si="17">ROUND($F15*Q15,0)</f>
        <v>0</v>
      </c>
      <c r="S15" s="46"/>
      <c r="T15" s="47">
        <f t="shared" ref="T15" si="18">ROUND($F15*S15,0)</f>
        <v>0</v>
      </c>
      <c r="U15" s="46"/>
      <c r="V15" s="47">
        <f t="shared" ref="V15" si="19">ROUND($F15*U15,0)</f>
        <v>0</v>
      </c>
      <c r="W15" s="51">
        <f t="shared" ref="W15" si="20">SUM(H15,J15,L15,N15,P15,R15,T15,V15)</f>
        <v>0</v>
      </c>
      <c r="X15" s="14"/>
      <c r="Y15" s="48" t="str">
        <f>IF(B15&lt;&gt;"",B15,"")</f>
        <v/>
      </c>
      <c r="Z15" s="49">
        <f t="shared" ref="Z15" si="21">F15</f>
        <v>0</v>
      </c>
      <c r="AA15" s="50">
        <f t="shared" ref="AA15" si="22">IFERROR(AB15/$Z15,0)</f>
        <v>0</v>
      </c>
      <c r="AB15" s="47">
        <f t="shared" ref="AB15" si="23">IF(NOT(ISBLANK($AB$11)),
    ROUND(SUMPRODUCT($H$46:$V$46,H15:V15),0),
    0)</f>
        <v>0</v>
      </c>
      <c r="AC15" s="50">
        <f t="shared" ref="AC15" si="24">IFERROR(AD15/$Z15,0)</f>
        <v>0</v>
      </c>
      <c r="AD15" s="47">
        <f t="shared" ref="AD15" si="25">IF(NOT(ISBLANK($AD$11)),
    ROUND(SUMPRODUCT($H$47:$V$47,H15:V15),0)-AB15,
    0)</f>
        <v>0</v>
      </c>
      <c r="AE15" s="50">
        <f t="shared" ref="AE15" si="26">IFERROR(AF15/$Z15,0)</f>
        <v>0</v>
      </c>
      <c r="AF15" s="47">
        <f t="shared" ref="AF15" si="27">IF(NOT(ISBLANK(AF$11)),
   ROUND(SUMPRODUCT($H$48:$V$48,H15:V15),0)-(AB15+AD15),
   0)</f>
        <v>0</v>
      </c>
      <c r="AG15" s="50">
        <f t="shared" ref="AG15" si="28">IFERROR(AH15/$Z15,0)</f>
        <v>0</v>
      </c>
      <c r="AH15" s="47">
        <f t="shared" ref="AH15" si="29">IF(NOT(ISBLANK(AH$11)),
   ROUND(SUMPRODUCT($H$49:$V$49,H15:V15),0)-(AB15+AD15+AF15),
  0)</f>
        <v>0</v>
      </c>
      <c r="AI15" s="51">
        <f t="shared" ref="AI15" si="30">AB15+AD15+AF15+AH15</f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206"/>
      <c r="C16" s="207"/>
      <c r="D16" s="207"/>
      <c r="E16" s="208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31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32">IF(B16&lt;&gt;"",B16,"")</f>
        <v/>
      </c>
      <c r="AL16" s="49" t="str">
        <f t="shared" ref="AL16:AL24" si="33">IF(F16&lt;&gt;"",F16,"")</f>
        <v/>
      </c>
      <c r="AM16" s="50">
        <f t="shared" ref="AM16:AM24" si="34">SUM(G16,I16,K16,M16,O16,Q16,S16,U16)</f>
        <v>0</v>
      </c>
      <c r="AN16" s="51">
        <f t="shared" ref="AN16:AN39" si="35">W16</f>
        <v>0</v>
      </c>
    </row>
    <row r="17" spans="2:40" s="5" customFormat="1" ht="15" customHeight="1" x14ac:dyDescent="0.25">
      <c r="B17" s="206"/>
      <c r="C17" s="207"/>
      <c r="D17" s="207"/>
      <c r="E17" s="208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31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32"/>
        <v/>
      </c>
      <c r="AL17" s="49" t="str">
        <f t="shared" si="33"/>
        <v/>
      </c>
      <c r="AM17" s="50">
        <f t="shared" si="34"/>
        <v>0</v>
      </c>
      <c r="AN17" s="51">
        <f t="shared" si="35"/>
        <v>0</v>
      </c>
    </row>
    <row r="18" spans="2:40" s="5" customFormat="1" ht="15" customHeight="1" x14ac:dyDescent="0.25">
      <c r="B18" s="206"/>
      <c r="C18" s="207"/>
      <c r="D18" s="207"/>
      <c r="E18" s="208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31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32"/>
        <v/>
      </c>
      <c r="AL18" s="53" t="str">
        <f t="shared" si="33"/>
        <v/>
      </c>
      <c r="AM18" s="54">
        <f t="shared" si="34"/>
        <v>0</v>
      </c>
      <c r="AN18" s="55">
        <f t="shared" si="35"/>
        <v>0</v>
      </c>
    </row>
    <row r="19" spans="2:40" s="5" customFormat="1" ht="15" customHeight="1" x14ac:dyDescent="0.25">
      <c r="B19" s="206"/>
      <c r="C19" s="207"/>
      <c r="D19" s="207"/>
      <c r="E19" s="208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31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32"/>
        <v/>
      </c>
      <c r="AL19" s="53" t="str">
        <f t="shared" si="33"/>
        <v/>
      </c>
      <c r="AM19" s="54">
        <f t="shared" si="34"/>
        <v>0</v>
      </c>
      <c r="AN19" s="55">
        <f t="shared" si="35"/>
        <v>0</v>
      </c>
    </row>
    <row r="20" spans="2:40" s="5" customFormat="1" ht="15" customHeight="1" x14ac:dyDescent="0.25">
      <c r="B20" s="206"/>
      <c r="C20" s="207"/>
      <c r="D20" s="207"/>
      <c r="E20" s="208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31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32"/>
        <v/>
      </c>
      <c r="AL20" s="53" t="str">
        <f t="shared" si="33"/>
        <v/>
      </c>
      <c r="AM20" s="54">
        <f t="shared" si="34"/>
        <v>0</v>
      </c>
      <c r="AN20" s="55">
        <f t="shared" si="35"/>
        <v>0</v>
      </c>
    </row>
    <row r="21" spans="2:40" s="5" customFormat="1" ht="15" customHeight="1" x14ac:dyDescent="0.25">
      <c r="B21" s="206"/>
      <c r="C21" s="207"/>
      <c r="D21" s="207"/>
      <c r="E21" s="208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31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32"/>
        <v/>
      </c>
      <c r="AL21" s="49" t="str">
        <f t="shared" si="33"/>
        <v/>
      </c>
      <c r="AM21" s="50">
        <f t="shared" si="34"/>
        <v>0</v>
      </c>
      <c r="AN21" s="51">
        <f t="shared" si="35"/>
        <v>0</v>
      </c>
    </row>
    <row r="22" spans="2:40" s="5" customFormat="1" ht="15" customHeight="1" x14ac:dyDescent="0.25">
      <c r="B22" s="206"/>
      <c r="C22" s="207"/>
      <c r="D22" s="207"/>
      <c r="E22" s="208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31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32"/>
        <v/>
      </c>
      <c r="AL22" s="49" t="str">
        <f t="shared" si="33"/>
        <v/>
      </c>
      <c r="AM22" s="50">
        <f t="shared" si="34"/>
        <v>0</v>
      </c>
      <c r="AN22" s="51">
        <f t="shared" si="35"/>
        <v>0</v>
      </c>
    </row>
    <row r="23" spans="2:40" s="5" customFormat="1" x14ac:dyDescent="0.25">
      <c r="B23" s="206"/>
      <c r="C23" s="207"/>
      <c r="D23" s="207"/>
      <c r="E23" s="208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31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32"/>
        <v/>
      </c>
      <c r="AL23" s="58" t="str">
        <f t="shared" si="33"/>
        <v/>
      </c>
      <c r="AM23" s="50">
        <f t="shared" si="34"/>
        <v>0</v>
      </c>
      <c r="AN23" s="60">
        <f t="shared" si="35"/>
        <v>0</v>
      </c>
    </row>
    <row r="24" spans="2:40" s="5" customFormat="1" x14ac:dyDescent="0.25">
      <c r="B24" s="206"/>
      <c r="C24" s="207"/>
      <c r="D24" s="207"/>
      <c r="E24" s="208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31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32"/>
        <v/>
      </c>
      <c r="AL24" s="58" t="str">
        <f t="shared" si="33"/>
        <v/>
      </c>
      <c r="AM24" s="54">
        <f t="shared" si="34"/>
        <v>0</v>
      </c>
      <c r="AN24" s="60">
        <f t="shared" si="35"/>
        <v>0</v>
      </c>
    </row>
    <row r="25" spans="2:40" s="5" customFormat="1" ht="15.75" customHeight="1" thickBot="1" x14ac:dyDescent="0.3">
      <c r="B25" s="218" t="s">
        <v>34</v>
      </c>
      <c r="C25" s="219"/>
      <c r="D25" s="219"/>
      <c r="E25" s="220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35"/>
        <v>0</v>
      </c>
    </row>
    <row r="26" spans="2:40" s="5" customFormat="1" ht="25.5" customHeight="1" x14ac:dyDescent="0.25">
      <c r="B26" s="221" t="s">
        <v>35</v>
      </c>
      <c r="C26" s="222"/>
      <c r="D26" s="222"/>
      <c r="E26" s="222"/>
      <c r="F26" s="71"/>
      <c r="G26" s="72"/>
      <c r="H26" s="73">
        <f ca="1">ROUND(H25*0.2,0)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35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35</v>
      </c>
      <c r="AL26" s="71"/>
      <c r="AM26" s="72"/>
      <c r="AN26" s="40">
        <f t="shared" ca="1" si="35"/>
        <v>0</v>
      </c>
    </row>
    <row r="27" spans="2:40" s="5" customFormat="1" ht="15" customHeight="1" x14ac:dyDescent="0.25">
      <c r="B27" s="223" t="s">
        <v>36</v>
      </c>
      <c r="C27" s="217"/>
      <c r="D27" s="217"/>
      <c r="E27" s="217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36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36</v>
      </c>
      <c r="AL27" s="76"/>
      <c r="AM27" s="77"/>
      <c r="AN27" s="51">
        <f t="shared" si="35"/>
        <v>0</v>
      </c>
    </row>
    <row r="28" spans="2:40" ht="15.75" customHeight="1" thickBot="1" x14ac:dyDescent="0.3">
      <c r="B28" s="218" t="s">
        <v>37</v>
      </c>
      <c r="C28" s="219"/>
      <c r="D28" s="219"/>
      <c r="E28" s="219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37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37</v>
      </c>
      <c r="AL28" s="86"/>
      <c r="AM28" s="87"/>
      <c r="AN28" s="68">
        <f t="shared" ca="1" si="35"/>
        <v>0</v>
      </c>
    </row>
    <row r="29" spans="2:40" x14ac:dyDescent="0.25">
      <c r="B29" s="224"/>
      <c r="C29" s="225"/>
      <c r="D29" s="225"/>
      <c r="E29" s="225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36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37">IF(B29&lt;&gt;"",B29,"")</f>
        <v/>
      </c>
      <c r="AL29" s="71"/>
      <c r="AM29" s="72"/>
      <c r="AN29" s="40">
        <f t="shared" si="35"/>
        <v>0</v>
      </c>
    </row>
    <row r="30" spans="2:40" x14ac:dyDescent="0.25">
      <c r="B30" s="206"/>
      <c r="C30" s="226"/>
      <c r="D30" s="226"/>
      <c r="E30" s="226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36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37"/>
        <v/>
      </c>
      <c r="AL30" s="100"/>
      <c r="AM30" s="79"/>
      <c r="AN30" s="51">
        <f t="shared" si="35"/>
        <v>0</v>
      </c>
    </row>
    <row r="31" spans="2:40" x14ac:dyDescent="0.25">
      <c r="B31" s="206"/>
      <c r="C31" s="226"/>
      <c r="D31" s="226"/>
      <c r="E31" s="226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36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37"/>
        <v/>
      </c>
      <c r="AL31" s="102"/>
      <c r="AM31" s="79"/>
      <c r="AN31" s="51">
        <f t="shared" si="35"/>
        <v>0</v>
      </c>
    </row>
    <row r="32" spans="2:40" x14ac:dyDescent="0.25">
      <c r="B32" s="206"/>
      <c r="C32" s="226"/>
      <c r="D32" s="226"/>
      <c r="E32" s="226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36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37"/>
        <v/>
      </c>
      <c r="AL32" s="102"/>
      <c r="AM32" s="79"/>
      <c r="AN32" s="51">
        <f t="shared" si="35"/>
        <v>0</v>
      </c>
    </row>
    <row r="33" spans="2:40" x14ac:dyDescent="0.25">
      <c r="B33" s="206"/>
      <c r="C33" s="226"/>
      <c r="D33" s="226"/>
      <c r="E33" s="226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36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37"/>
        <v/>
      </c>
      <c r="AL33" s="76"/>
      <c r="AM33" s="77"/>
      <c r="AN33" s="55">
        <f t="shared" si="35"/>
        <v>0</v>
      </c>
    </row>
    <row r="34" spans="2:40" ht="15.75" customHeight="1" thickBot="1" x14ac:dyDescent="0.3">
      <c r="B34" s="218" t="s">
        <v>38</v>
      </c>
      <c r="C34" s="219"/>
      <c r="D34" s="219"/>
      <c r="E34" s="219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38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38</v>
      </c>
      <c r="AL34" s="86"/>
      <c r="AM34" s="87"/>
      <c r="AN34" s="103">
        <f t="shared" ca="1" si="35"/>
        <v>0</v>
      </c>
    </row>
    <row r="35" spans="2:40" ht="29.25" customHeight="1" x14ac:dyDescent="0.25">
      <c r="B35" s="227" t="s">
        <v>39</v>
      </c>
      <c r="C35" s="222"/>
      <c r="D35" s="222"/>
      <c r="E35" s="222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39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39</v>
      </c>
      <c r="AL35" s="106"/>
      <c r="AM35" s="107"/>
      <c r="AN35" s="40">
        <f t="shared" si="35"/>
        <v>0</v>
      </c>
    </row>
    <row r="36" spans="2:40" ht="29.25" customHeight="1" x14ac:dyDescent="0.25">
      <c r="B36" s="216" t="s">
        <v>40</v>
      </c>
      <c r="C36" s="217"/>
      <c r="D36" s="217"/>
      <c r="E36" s="217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40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40</v>
      </c>
      <c r="AL36" s="111"/>
      <c r="AM36" s="90"/>
      <c r="AN36" s="51">
        <f t="shared" si="35"/>
        <v>0</v>
      </c>
    </row>
    <row r="37" spans="2:40" ht="29.25" customHeight="1" x14ac:dyDescent="0.25">
      <c r="B37" s="216" t="s">
        <v>41</v>
      </c>
      <c r="C37" s="217"/>
      <c r="D37" s="217"/>
      <c r="E37" s="217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41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41</v>
      </c>
      <c r="AL37" s="76"/>
      <c r="AM37" s="77"/>
      <c r="AN37" s="51">
        <f t="shared" si="35"/>
        <v>0</v>
      </c>
    </row>
    <row r="38" spans="2:40" ht="15.75" customHeight="1" thickBot="1" x14ac:dyDescent="0.3">
      <c r="B38" s="228" t="s">
        <v>42</v>
      </c>
      <c r="C38" s="219"/>
      <c r="D38" s="219"/>
      <c r="E38" s="219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42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42</v>
      </c>
      <c r="AL38" s="86"/>
      <c r="AM38" s="115"/>
      <c r="AN38" s="68">
        <f t="shared" ca="1" si="35"/>
        <v>0</v>
      </c>
    </row>
    <row r="39" spans="2:40" ht="15.75" customHeight="1" thickBot="1" x14ac:dyDescent="0.3">
      <c r="B39" s="229" t="s">
        <v>43</v>
      </c>
      <c r="C39" s="230"/>
      <c r="D39" s="230"/>
      <c r="E39" s="230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43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43</v>
      </c>
      <c r="AL39" s="118"/>
      <c r="AM39" s="119"/>
      <c r="AN39" s="120">
        <f t="shared" ca="1" si="35"/>
        <v>0</v>
      </c>
    </row>
    <row r="40" spans="2:40" ht="16.5" thickBot="1" x14ac:dyDescent="0.3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44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25">
      <c r="B41" s="128" t="s">
        <v>45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45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25">
      <c r="B42" s="138" t="s">
        <v>46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47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25">
      <c r="B43" s="143" t="s">
        <v>48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49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25">
      <c r="B44" s="231" t="s">
        <v>50</v>
      </c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149"/>
      <c r="O44" s="149"/>
      <c r="P44" s="149"/>
      <c r="Q44" s="149"/>
      <c r="R44" s="149"/>
      <c r="S44" s="149"/>
      <c r="T44" s="149"/>
      <c r="U44" s="149"/>
      <c r="V44" s="149"/>
      <c r="Y44" s="215" t="s">
        <v>50</v>
      </c>
      <c r="Z44" s="215"/>
      <c r="AA44" s="215"/>
      <c r="AB44" s="215"/>
      <c r="AC44" s="215"/>
      <c r="AD44" s="215"/>
      <c r="AE44" s="215"/>
      <c r="AF44" s="215"/>
      <c r="AG44" s="215"/>
      <c r="AH44" s="215"/>
      <c r="AI44" s="215"/>
      <c r="AJ44" s="149"/>
    </row>
    <row r="45" spans="2:40" ht="15" customHeight="1" x14ac:dyDescent="0.2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25">
      <c r="G46" s="152" t="s">
        <v>51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25">
      <c r="G47" s="156" t="s">
        <v>52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25">
      <c r="G48" s="156" t="s">
        <v>53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25">
      <c r="G49" s="160" t="s">
        <v>54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25">
      <c r="F52" s="164" t="s">
        <v>55</v>
      </c>
      <c r="G52" s="165" t="s">
        <v>56</v>
      </c>
      <c r="H52" s="166" t="s">
        <v>57</v>
      </c>
      <c r="I52" s="165" t="s">
        <v>58</v>
      </c>
      <c r="J52" s="165" t="s">
        <v>59</v>
      </c>
    </row>
    <row r="53" spans="6:22" x14ac:dyDescent="0.25">
      <c r="F53" s="1" t="str">
        <f>G9</f>
        <v>LOT 1</v>
      </c>
      <c r="G53" s="167" t="str">
        <f t="shared" ref="G53" si="38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2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2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2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2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2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2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2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4">
    <mergeCell ref="B15:E15"/>
    <mergeCell ref="B37:E37"/>
    <mergeCell ref="B38:E38"/>
    <mergeCell ref="B39:E39"/>
    <mergeCell ref="B44:M44"/>
    <mergeCell ref="B19:E19"/>
    <mergeCell ref="B20:E20"/>
    <mergeCell ref="B21:E21"/>
    <mergeCell ref="B22:E22"/>
    <mergeCell ref="B23:E23"/>
    <mergeCell ref="B24:E24"/>
    <mergeCell ref="B18:E18"/>
    <mergeCell ref="Y44:AI44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AL11:AN11"/>
    <mergeCell ref="B13:E13"/>
    <mergeCell ref="B14:E14"/>
    <mergeCell ref="B16:E16"/>
    <mergeCell ref="B17:E17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AM8:AN8"/>
    <mergeCell ref="E2:O2"/>
    <mergeCell ref="C4:F4"/>
    <mergeCell ref="C6:F6"/>
    <mergeCell ref="G8:L8"/>
    <mergeCell ref="AA8:AI8"/>
  </mergeCells>
  <conditionalFormatting sqref="V41">
    <cfRule type="cellIs" dxfId="12" priority="5" operator="notEqual">
      <formula>$W$39</formula>
    </cfRule>
  </conditionalFormatting>
  <conditionalFormatting sqref="W41">
    <cfRule type="cellIs" dxfId="11" priority="4" operator="notEqual">
      <formula>$W$39</formula>
    </cfRule>
  </conditionalFormatting>
  <conditionalFormatting sqref="AH45">
    <cfRule type="cellIs" dxfId="10" priority="2" operator="notEqual">
      <formula>$AI$39</formula>
    </cfRule>
    <cfRule type="cellIs" dxfId="9" priority="3" operator="notEqual">
      <formula>$W$39</formula>
    </cfRule>
  </conditionalFormatting>
  <conditionalFormatting sqref="AI45">
    <cfRule type="cellIs" dxfId="8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7" ma:contentTypeDescription="Crée un document." ma:contentTypeScope="" ma:versionID="87b6ebe2aebe51246ce97e444fbabaf4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29b1292169b56a86223a58eeedb2bb78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b736fcb-bda4-4aef-8213-a77bdd68d625}" ma:internalName="TaxCatchAll" ma:showField="CatchAllData" ma:web="fedd9fb9-c19e-4430-85f2-84f2aded3f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  <TaxCatchAll xmlns="fedd9fb9-c19e-4430-85f2-84f2aded3f2f" xsi:nil="true"/>
    <lcf76f155ced4ddcb4097134ff3c332f xmlns="b3db86b3-3193-42bd-8147-fb6bf778dfe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4FCF87-2DCD-4E3F-88C1-6E7C6C2A54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Julien BREMME</cp:lastModifiedBy>
  <cp:revision/>
  <dcterms:created xsi:type="dcterms:W3CDTF">2022-04-21T14:12:27Z</dcterms:created>
  <dcterms:modified xsi:type="dcterms:W3CDTF">2023-02-15T10:13:37Z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